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<sst xmlns="http://schemas.openxmlformats.org/spreadsheetml/2006/main" count="53" uniqueCount="46">
  <si>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</si>
  <si>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</si>
  <si>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</si>
  <si>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</si>
  <si>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</si>
  <si>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</si>
  <si>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</si>
  <si>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</si>
  <si>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</si>
  <si>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</si>
  <si>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</si>
  <si>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</si>
  <si>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</si>
  <si>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</si>
  <si>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</si>
  <si>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</si>
  <si>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</si>
  <si>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</si>
  <si>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</si>
  <si>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</si>
  <si>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</si>
  <si>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</si>
  <si>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</si>
  <si>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</si>
  <si>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</si>
  <si>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</si>
  <si>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</si>
  <si>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</si>
  <si>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</si>
  <si>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</si>
  <si>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</si>
  <si>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</si>
  <si>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</si>
  <si>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>Seats</t>
  </si>
  <si>
    <t>Village Sign</t>
  </si>
  <si>
    <t>Norfolk</t>
  </si>
  <si>
    <t>Bus Stop</t>
  </si>
  <si>
    <t>Bins and planters</t>
  </si>
  <si>
    <t>Noticeboards</t>
  </si>
  <si>
    <t>Defibrillator</t>
  </si>
  <si>
    <t>Phone Box</t>
  </si>
  <si>
    <t>War Memorial</t>
  </si>
  <si>
    <t>Grass Cutting</t>
  </si>
  <si>
    <t>£1995 purchase of defibrillator (17/18), £1318.56 more paid for grass cutting (17/18), £454 invoice for allotment land rent not received/paid (18/19)</t>
  </si>
  <si>
    <t>£1603.35 received for defibrillator (17/18), £247.04 Transparency funding received (17/18), £381 more received for grass cutting (17/18)</t>
  </si>
  <si>
    <t>Repps with Bastwick Parish Council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</si>
</sst>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47" fillId="0" borderId="13" xfId="0" applyNumberFormat="1" applyFont="1" applyBorder="1" applyAlignment="1">
      <alignment/>
    </xf>
    <xf numFmtId="0" fontId="49" fillId="38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48.57421875" style="12" customWidth="1"/>
    <col min="14" max="14" width="83.00390625" style="3" customWidth="1"/>
    <col min="15" max="22" width="9.140625" style="17" customWidth="1"/>
    <col min="23" max="16384" width="9.140625" style="3" customWidth="1"/>
  </cols>
  <sheetData>
    <row r="1" spans="1:12" ht="18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9"/>
    </row>
    <row r="2" spans="1:13" ht="15.75">
      <c r="A2" s="29" t="s">
        <v>20</v>
      </c>
      <c r="B2" s="24"/>
      <c r="C2" s="33" t="s">
        <v>45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21</v>
      </c>
      <c r="C3" s="43" t="s">
        <v>35</v>
      </c>
      <c r="L3" s="9"/>
    </row>
    <row r="4" ht="14.25">
      <c r="A4" s="1" t="s">
        <v>14</v>
      </c>
    </row>
    <row r="5" spans="1:13" ht="83.25" customHeight="1">
      <c r="A5" s="49" t="s">
        <v>31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4" t="s">
        <v>15</v>
      </c>
      <c r="E8" s="27"/>
      <c r="F8" s="34" t="s">
        <v>16</v>
      </c>
      <c r="G8" s="34" t="s">
        <v>0</v>
      </c>
      <c r="H8" s="34" t="s">
        <v>0</v>
      </c>
      <c r="I8" s="34"/>
      <c r="J8" s="34"/>
      <c r="K8" s="34"/>
      <c r="L8" s="35" t="s">
        <v>18</v>
      </c>
      <c r="M8" s="10" t="s">
        <v>10</v>
      </c>
      <c r="N8" s="36" t="s">
        <v>30</v>
      </c>
    </row>
    <row r="9" spans="4:14" ht="15">
      <c r="D9" s="34" t="s">
        <v>1</v>
      </c>
      <c r="E9" s="27"/>
      <c r="F9" s="34" t="s">
        <v>1</v>
      </c>
      <c r="G9" s="34" t="s">
        <v>1</v>
      </c>
      <c r="H9" s="34" t="s">
        <v>17</v>
      </c>
      <c r="I9" s="34"/>
      <c r="J9" s="34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6548</v>
      </c>
      <c r="F11" s="8">
        <v>7111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23</v>
      </c>
      <c r="B13" s="47"/>
      <c r="C13" s="48"/>
      <c r="D13" s="8">
        <v>3252</v>
      </c>
      <c r="F13" s="8">
        <v>3577</v>
      </c>
      <c r="G13" s="5">
        <f>F13-D13</f>
        <v>325</v>
      </c>
      <c r="H13" s="6">
        <f>IF((D13&gt;F13),(D13-F13)/D13,IF(D13&lt;F13,-(D13-F13)/D13,IF(D13=F13,0)))</f>
        <v>0.09993849938499386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6" ht="28.5" customHeight="1" thickBot="1">
      <c r="A15" s="44" t="s">
        <v>3</v>
      </c>
      <c r="B15" s="44"/>
      <c r="C15" s="44"/>
      <c r="D15" s="8">
        <v>9212</v>
      </c>
      <c r="F15" s="8">
        <v>6991</v>
      </c>
      <c r="G15" s="5">
        <f>F15-D15</f>
        <v>-2221</v>
      </c>
      <c r="H15" s="6">
        <f>IF((D15&gt;F15),(D15-F15)/D15,IF(D15&lt;F15,-(D15-F15)/D15,IF(D15=F15,0)))</f>
        <v>0.24109856708640903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44</v>
      </c>
      <c r="P15" s="17">
        <f>1603.35+247.04+381</f>
        <v>2231.39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2139</v>
      </c>
      <c r="F17" s="8">
        <v>2263</v>
      </c>
      <c r="G17" s="5">
        <f>F17-D17</f>
        <v>124</v>
      </c>
      <c r="H17" s="6">
        <f>IF((D17&gt;F17),(D17-F17)/D17,IF(D17&lt;F17,-(D17-F17)/D17,IF(D17=F17,0)))</f>
        <v>0.057971014492753624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6" ht="30" customHeight="1" thickBot="1">
      <c r="A21" s="44" t="s">
        <v>24</v>
      </c>
      <c r="B21" s="44"/>
      <c r="C21" s="44"/>
      <c r="D21" s="8">
        <v>9762</v>
      </c>
      <c r="F21" s="8">
        <v>5998</v>
      </c>
      <c r="G21" s="5">
        <f>F21-D21</f>
        <v>-3764</v>
      </c>
      <c r="H21" s="6">
        <f>IF((D21&gt;F21),(D21-F21)/D21,IF(D21&lt;F21,-(D21-F21)/D21,IF(D21=F21,0)))</f>
        <v>0.3855767260807212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  <c r="P21" s="17">
        <f>1995+1318.56+453.63</f>
        <v>3767.19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7111</v>
      </c>
      <c r="F23" s="2">
        <f>F11+F13+F15-F17-F19-F21</f>
        <v>9418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7111</v>
      </c>
      <c r="F26" s="8">
        <v>9418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19861</v>
      </c>
      <c r="F28" s="8">
        <v>20851</v>
      </c>
      <c r="G28" s="5">
        <f>F28-D28</f>
        <v>990</v>
      </c>
      <c r="H28" s="6">
        <f>IF((D28&gt;F28),(D28-F28)/D28,IF(D28&lt;F28,-(D28-F28)/D28,IF(D28=F28,0)))</f>
        <v>0.04984643270731585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22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23" right="0.15" top="0.748031496062992" bottom="0.748031496062992" header="0.31496062992126" footer="0.31496062992126"/>
  <pageSetup fitToHeight="1" fitToWidth="1" horizontalDpi="600" verticalDpi="600" orientation="landscape" paperSize="9" scale="60" r:id="rId1"/>
  <headerFooter>
    <oddHeader>&amp;C&amp;"-,Bold"&amp;12Repps with Bastwick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0" sqref="D20"/>
    </sheetView>
  </sheetViews>
  <sheetFormatPr defaultColWidth="9.140625" defaultRowHeight="15"/>
  <sheetData>
    <row r="1" ht="15.75" customHeight="1">
      <c r="A1" s="32" t="s">
        <v>25</v>
      </c>
    </row>
    <row r="2" ht="15.75" customHeight="1">
      <c r="A2" s="37" t="s">
        <v>32</v>
      </c>
    </row>
    <row r="3" ht="15">
      <c r="A3" t="s">
        <v>26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27</v>
      </c>
    </row>
    <row r="7" spans="2:6" ht="15">
      <c r="B7" s="38" t="s">
        <v>36</v>
      </c>
      <c r="C7" s="38"/>
      <c r="D7" s="39">
        <v>1125</v>
      </c>
      <c r="E7" s="40"/>
      <c r="F7" s="40"/>
    </row>
    <row r="8" spans="2:6" ht="15" customHeight="1">
      <c r="B8" s="38" t="s">
        <v>37</v>
      </c>
      <c r="C8" s="38"/>
      <c r="D8" s="39">
        <v>1000</v>
      </c>
      <c r="E8" s="40"/>
      <c r="F8" s="40"/>
    </row>
    <row r="9" spans="2:6" ht="15">
      <c r="B9" s="38" t="s">
        <v>38</v>
      </c>
      <c r="C9" s="38"/>
      <c r="D9" s="39">
        <v>300</v>
      </c>
      <c r="E9" s="40"/>
      <c r="F9" s="40"/>
    </row>
    <row r="10" spans="2:6" ht="15">
      <c r="B10" s="38" t="s">
        <v>41</v>
      </c>
      <c r="C10" s="38"/>
      <c r="D10" s="39">
        <v>150</v>
      </c>
      <c r="E10" s="40"/>
      <c r="F10" s="40"/>
    </row>
    <row r="11" spans="2:6" ht="15">
      <c r="B11" s="38" t="s">
        <v>33</v>
      </c>
      <c r="C11" s="38"/>
      <c r="D11" s="39">
        <v>440</v>
      </c>
      <c r="E11" s="40"/>
      <c r="F11" s="40"/>
    </row>
    <row r="12" spans="2:6" ht="15">
      <c r="B12" s="38" t="s">
        <v>34</v>
      </c>
      <c r="C12" s="38"/>
      <c r="D12" s="39">
        <v>1915</v>
      </c>
      <c r="E12" s="40"/>
      <c r="F12" s="40"/>
    </row>
    <row r="13" spans="2:6" ht="15">
      <c r="B13" s="38" t="s">
        <v>39</v>
      </c>
      <c r="C13" s="38"/>
      <c r="D13" s="39">
        <v>570</v>
      </c>
      <c r="E13" s="40"/>
      <c r="F13" s="40"/>
    </row>
    <row r="14" spans="2:6" ht="15">
      <c r="B14" s="38" t="s">
        <v>40</v>
      </c>
      <c r="C14" s="38"/>
      <c r="D14" s="39">
        <v>60</v>
      </c>
      <c r="E14" s="40"/>
      <c r="F14" s="40"/>
    </row>
    <row r="15" spans="2:6" ht="15">
      <c r="B15" s="38" t="s">
        <v>42</v>
      </c>
      <c r="C15" s="38"/>
      <c r="D15" s="39">
        <v>1319</v>
      </c>
      <c r="E15" s="40"/>
      <c r="F15" s="40"/>
    </row>
    <row r="16" spans="2:6" ht="15">
      <c r="B16" s="38"/>
      <c r="C16" s="38"/>
      <c r="D16" s="39"/>
      <c r="E16" s="40"/>
      <c r="F16" s="40"/>
    </row>
    <row r="17" spans="2:6" ht="15">
      <c r="B17" s="38"/>
      <c r="C17" s="38"/>
      <c r="D17" s="39"/>
      <c r="E17" s="41">
        <f>SUM(D7:D16)</f>
        <v>6879</v>
      </c>
      <c r="F17" s="40"/>
    </row>
    <row r="18" spans="2:6" ht="15">
      <c r="B18" s="38"/>
      <c r="C18" s="38"/>
      <c r="D18" s="39"/>
      <c r="E18" s="40"/>
      <c r="F18" s="40"/>
    </row>
    <row r="19" spans="1:6" ht="15">
      <c r="A19" s="31" t="s">
        <v>28</v>
      </c>
      <c r="B19" s="38"/>
      <c r="C19" s="38"/>
      <c r="D19" s="39">
        <v>2539</v>
      </c>
      <c r="E19" s="40"/>
      <c r="F19" s="40"/>
    </row>
    <row r="20" spans="4:6" ht="15">
      <c r="D20" s="40"/>
      <c r="E20" s="41">
        <f>D19</f>
        <v>2539</v>
      </c>
      <c r="F20" s="40"/>
    </row>
    <row r="21" spans="1:6" ht="15.75" thickBot="1">
      <c r="A21" s="31" t="s">
        <v>29</v>
      </c>
      <c r="D21" s="40"/>
      <c r="E21" s="40"/>
      <c r="F21" s="42">
        <f>E17+E20</f>
        <v>9418</v>
      </c>
    </row>
    <row r="22" ht="15.75" thickTop="1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&amp;C&amp;"-,Bold"&amp;12Repps with Bastwick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Claudia Dickson</cp:lastModifiedBy>
  <cp:lastPrinted>2019-05-28T15:59:29Z</cp:lastPrinted>
  <dcterms:created xsi:type="dcterms:W3CDTF">2012-07-11T10:01:28Z</dcterms:created>
  <dcterms:modified xsi:type="dcterms:W3CDTF">2019-05-28T15:59:35Z</dcterms:modified>
  <cp:category/>
  <cp:version/>
  <cp:contentType/>
  <cp:contentStatus/>
</cp:coreProperties>
</file>