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a3388356115bc53/Documents/Repps PC/Accounts/Accounts 2025-26/"/>
    </mc:Choice>
  </mc:AlternateContent>
  <xr:revisionPtr revIDLastSave="301" documentId="8_{EE24DE2E-CB57-4D64-8845-C69A669D06EF}" xr6:coauthVersionLast="47" xr6:coauthVersionMax="47" xr10:uidLastSave="{70EB0A64-04CD-4D6D-80B3-CEDCCEBEDE74}"/>
  <bookViews>
    <workbookView xWindow="11508" yWindow="348" windowWidth="11544" windowHeight="12240" xr2:uid="{00000000-000D-0000-FFFF-FFFF00000000}"/>
  </bookViews>
  <sheets>
    <sheet name="Budget" sheetId="1" r:id="rId1"/>
    <sheet name="Precept Calcul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4" i="1" l="1"/>
  <c r="K19" i="1"/>
  <c r="J56" i="1"/>
  <c r="K52" i="1"/>
  <c r="I54" i="1"/>
  <c r="K13" i="1"/>
  <c r="I13" i="1"/>
  <c r="I19" i="1" s="1"/>
  <c r="H52" i="1"/>
  <c r="H54" i="1" s="1"/>
  <c r="I52" i="1"/>
  <c r="H13" i="1"/>
  <c r="H19" i="1" s="1"/>
  <c r="E52" i="1"/>
  <c r="E13" i="1"/>
  <c r="E19" i="1" s="1"/>
  <c r="E56" i="1" s="1"/>
  <c r="K56" i="1" l="1"/>
  <c r="I56" i="1"/>
  <c r="D10" i="2"/>
  <c r="G14" i="2" s="1"/>
  <c r="G13" i="1" l="1"/>
  <c r="G19" i="1" s="1"/>
  <c r="G52" i="1" l="1"/>
  <c r="G26" i="1"/>
  <c r="G54" i="1" l="1"/>
</calcChain>
</file>

<file path=xl/sharedStrings.xml><?xml version="1.0" encoding="utf-8"?>
<sst xmlns="http://schemas.openxmlformats.org/spreadsheetml/2006/main" count="97" uniqueCount="86">
  <si>
    <t>2023/24</t>
  </si>
  <si>
    <t>Details</t>
  </si>
  <si>
    <t>Budget</t>
  </si>
  <si>
    <t>EXPENDITURE</t>
  </si>
  <si>
    <t>Parish Clerk</t>
  </si>
  <si>
    <t>PAYE / NI</t>
  </si>
  <si>
    <t xml:space="preserve"> -   </t>
  </si>
  <si>
    <t>PAYE will come off gross wage</t>
  </si>
  <si>
    <t>Sub Total</t>
  </si>
  <si>
    <t>Other Payments</t>
  </si>
  <si>
    <t>Mileage</t>
  </si>
  <si>
    <t>Office Expenses</t>
  </si>
  <si>
    <t>Laptop</t>
  </si>
  <si>
    <t>Training</t>
  </si>
  <si>
    <t>Subscriptions</t>
  </si>
  <si>
    <t>Audit</t>
  </si>
  <si>
    <t>Hall Hire</t>
  </si>
  <si>
    <t>Grass Cutting</t>
  </si>
  <si>
    <t>Insurance</t>
  </si>
  <si>
    <t>Allotments</t>
  </si>
  <si>
    <t>Defibrillator</t>
  </si>
  <si>
    <t>Recycling</t>
  </si>
  <si>
    <t>Contested Election</t>
  </si>
  <si>
    <t>Fuel Allotment Charity</t>
  </si>
  <si>
    <t>Asset Maintenance Accrual</t>
  </si>
  <si>
    <t>Playing Field Trees</t>
  </si>
  <si>
    <t>Coronation Fund</t>
  </si>
  <si>
    <t>Miscelleneous</t>
  </si>
  <si>
    <t>VAT</t>
  </si>
  <si>
    <t>Contingency</t>
  </si>
  <si>
    <t>TOTAL EXPENDITURE</t>
  </si>
  <si>
    <t>INCOME</t>
  </si>
  <si>
    <t>VAT Reclaim</t>
  </si>
  <si>
    <t>Interest</t>
  </si>
  <si>
    <t>PRECEPT</t>
  </si>
  <si>
    <t>CONCURRENT FUNCTION</t>
  </si>
  <si>
    <t>Home work allowance</t>
  </si>
  <si>
    <t>-</t>
  </si>
  <si>
    <t>In Clerk's contract for home work allowance £6 per week =£26 per month</t>
  </si>
  <si>
    <t>Clerk's mileage 11 meetings/11 notice board update</t>
  </si>
  <si>
    <t>SLCC/NALC/NPTS</t>
  </si>
  <si>
    <t>Allow for inflation</t>
  </si>
  <si>
    <t>No election this current year</t>
  </si>
  <si>
    <t>Act as a contingency for maintenance</t>
  </si>
  <si>
    <t>Parish Partnership fund</t>
  </si>
  <si>
    <t>Donation</t>
  </si>
  <si>
    <t>Parish partnership scheme</t>
  </si>
  <si>
    <t>Budget for Financial Year 2024-25 Repp with Bastwick Parish Council</t>
  </si>
  <si>
    <t>Miscellaneous</t>
  </si>
  <si>
    <t>The Precept is the difference between the Parish Council's estimated</t>
  </si>
  <si>
    <t>income and the anticipated spend for the financial year (the budget).</t>
  </si>
  <si>
    <t>Anticipated spend</t>
  </si>
  <si>
    <t>(Expenditure)</t>
  </si>
  <si>
    <t>Estimated income</t>
  </si>
  <si>
    <t>Required Precept</t>
  </si>
  <si>
    <t>Notes for Council</t>
  </si>
  <si>
    <t>TOTAL INCOME with Precept</t>
  </si>
  <si>
    <t>Salary</t>
  </si>
  <si>
    <t>2024/25</t>
  </si>
  <si>
    <t>Actual to 31.12.24</t>
  </si>
  <si>
    <t>Actual to 31.3.24</t>
  </si>
  <si>
    <t>Estimated  to 31.3.24</t>
  </si>
  <si>
    <t>Loss or gain</t>
  </si>
  <si>
    <r>
      <rPr>
        <b/>
        <sz val="12"/>
        <color theme="1"/>
        <rFont val="Calibri"/>
        <family val="2"/>
        <scheme val="minor"/>
      </rPr>
      <t>2025/6 Budge</t>
    </r>
    <r>
      <rPr>
        <sz val="12"/>
        <color theme="1"/>
        <rFont val="Calibri"/>
        <family val="2"/>
        <scheme val="minor"/>
      </rPr>
      <t>t</t>
    </r>
  </si>
  <si>
    <t xml:space="preserve">All outstanding claims have been processed </t>
  </si>
  <si>
    <t>and there are no plans to source Parish Partnership</t>
  </si>
  <si>
    <t>Funding. Concurrent funding has ceased.</t>
  </si>
  <si>
    <t>Incremental increases until 2027 as per contract and allowance for pay award</t>
  </si>
  <si>
    <t>Suggest replace laptop in three year's time</t>
  </si>
  <si>
    <t>Poppy wreath/Sl137</t>
  </si>
  <si>
    <t>General Power of Competence</t>
  </si>
  <si>
    <t>Obsolete</t>
  </si>
  <si>
    <t>A good council would hold at least a year's running costs in reserves which equals the items shown in yellow</t>
  </si>
  <si>
    <t>at a cost of £13144</t>
  </si>
  <si>
    <t xml:space="preserve">Estimation is that year end will see a balance of £10000 in reserves which means that we are currently below meeting </t>
  </si>
  <si>
    <t xml:space="preserve">our annual running costs. </t>
  </si>
  <si>
    <t>Calculation 2025 to 2026</t>
  </si>
  <si>
    <t>Band D tax base</t>
  </si>
  <si>
    <t>Required Precept divided by tax base</t>
  </si>
  <si>
    <t>Build up reserve over next 5 years</t>
  </si>
  <si>
    <t>Precept 2024/25</t>
  </si>
  <si>
    <t>Precept 2025/26</t>
  </si>
  <si>
    <t>Although expenditure is lower than last year income has decreased more due to the lack of concurrent functions and</t>
  </si>
  <si>
    <t>the VAT claims are now annual, rather than 3 yearly which impacted on the accounts.</t>
  </si>
  <si>
    <t>£14520/166</t>
  </si>
  <si>
    <t>11.59%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</si>
</sst>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2" fontId="0" fillId="0" borderId="0" xfId="0" applyNumberFormat="1"/>
    <xf numFmtId="0" fontId="2" fillId="0" borderId="0" xfId="0" applyFont="1"/>
    <xf numFmtId="1" fontId="3" fillId="0" borderId="0" xfId="0" applyNumberFormat="1" applyFont="1"/>
    <xf numFmtId="1" fontId="4" fillId="0" borderId="0" xfId="0" applyNumberFormat="1" applyFont="1"/>
    <xf numFmtId="1" fontId="3" fillId="0" borderId="0" xfId="0" applyNumberFormat="1" applyFont="1" applyAlignment="1">
      <alignment wrapText="1"/>
    </xf>
    <xf numFmtId="1" fontId="4" fillId="0" borderId="0" xfId="0" applyNumberFormat="1" applyFont="1" applyAlignment="1">
      <alignment wrapText="1"/>
    </xf>
    <xf numFmtId="0" fontId="3" fillId="0" borderId="0" xfId="0" applyFont="1"/>
    <xf numFmtId="1" fontId="4" fillId="2" borderId="0" xfId="0" applyNumberFormat="1" applyFont="1" applyFill="1"/>
    <xf numFmtId="1" fontId="4" fillId="3" borderId="0" xfId="0" applyNumberFormat="1" applyFont="1" applyFill="1"/>
    <xf numFmtId="164" fontId="0" fillId="0" borderId="0" xfId="0" applyNumberFormat="1"/>
    <xf numFmtId="10" fontId="0" fillId="0" borderId="0" xfId="0" applyNumberFormat="1"/>
    <xf numFmtId="8" fontId="0" fillId="0" borderId="0" xfId="0" applyNumberFormat="1"/>
  </cellXfs>
  <cellStyles count="2">
    <cellStyle name="Normal" xfId="0" builtinId="0"/>
    <cellStyle name="Normal 2" xfId="1" xr:uid="{8ADBD85E-B616-4CFF-BB12-F8CD923D92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tabSelected="1" topLeftCell="H30" workbookViewId="0">
      <selection activeCell="K54" sqref="K54"/>
    </sheetView>
  </sheetViews>
  <sheetFormatPr defaultRowHeight="15.6" x14ac:dyDescent="0.3"/>
  <cols>
    <col min="1" max="1" width="8.88671875" style="4"/>
    <col min="2" max="2" width="16.44140625" style="4" customWidth="1"/>
    <col min="3" max="3" width="8" style="4" customWidth="1"/>
    <col min="4" max="5" width="10.21875" style="4" customWidth="1"/>
    <col min="6" max="6" width="6.88671875" style="4" customWidth="1"/>
    <col min="7" max="7" width="9.33203125" style="4" bestFit="1" customWidth="1"/>
    <col min="8" max="9" width="12.6640625" style="4" customWidth="1"/>
    <col min="10" max="10" width="4.6640625" style="4" customWidth="1"/>
    <col min="11" max="11" width="12.6640625" style="4" customWidth="1"/>
    <col min="12" max="12" width="8.6640625" style="4" customWidth="1"/>
    <col min="13" max="16384" width="8.88671875" style="4"/>
  </cols>
  <sheetData>
    <row r="1" spans="1:13" x14ac:dyDescent="0.3">
      <c r="A1" s="3" t="s">
        <v>47</v>
      </c>
    </row>
    <row r="2" spans="1:13" x14ac:dyDescent="0.3">
      <c r="C2" s="3"/>
      <c r="D2" s="3" t="s">
        <v>0</v>
      </c>
      <c r="E2" s="3"/>
      <c r="F2" s="3"/>
      <c r="G2" s="7" t="s">
        <v>58</v>
      </c>
      <c r="K2" s="4" t="s">
        <v>63</v>
      </c>
      <c r="M2" s="3" t="s">
        <v>55</v>
      </c>
    </row>
    <row r="3" spans="1:13" s="6" customFormat="1" ht="31.2" x14ac:dyDescent="0.3">
      <c r="A3" s="5" t="s">
        <v>1</v>
      </c>
      <c r="B3" s="5"/>
      <c r="C3" s="5"/>
      <c r="D3" s="5" t="s">
        <v>2</v>
      </c>
      <c r="E3" s="5" t="s">
        <v>60</v>
      </c>
      <c r="F3" s="5"/>
      <c r="G3" s="5" t="s">
        <v>2</v>
      </c>
      <c r="H3" s="5" t="s">
        <v>59</v>
      </c>
      <c r="I3" s="5" t="s">
        <v>61</v>
      </c>
      <c r="J3" s="5"/>
      <c r="K3" s="5"/>
      <c r="L3" s="5"/>
    </row>
    <row r="4" spans="1:13" x14ac:dyDescent="0.3">
      <c r="A4" s="3" t="s">
        <v>31</v>
      </c>
    </row>
    <row r="5" spans="1:13" x14ac:dyDescent="0.3">
      <c r="A5" s="4" t="s">
        <v>21</v>
      </c>
      <c r="D5" s="4">
        <v>500</v>
      </c>
      <c r="E5" s="4">
        <v>730.75</v>
      </c>
      <c r="G5" s="4">
        <v>500</v>
      </c>
      <c r="H5" s="4">
        <v>817</v>
      </c>
      <c r="I5" s="4">
        <v>900</v>
      </c>
      <c r="K5" s="4">
        <v>900</v>
      </c>
      <c r="M5" s="4" t="s">
        <v>64</v>
      </c>
    </row>
    <row r="6" spans="1:13" x14ac:dyDescent="0.3">
      <c r="A6" s="4" t="s">
        <v>19</v>
      </c>
      <c r="D6" s="4">
        <v>1034</v>
      </c>
      <c r="E6" s="4">
        <v>1035</v>
      </c>
      <c r="G6" s="4">
        <v>1034</v>
      </c>
      <c r="H6" s="4">
        <v>611</v>
      </c>
      <c r="I6" s="4">
        <v>1034</v>
      </c>
      <c r="K6" s="4">
        <v>1034</v>
      </c>
      <c r="M6" s="4" t="s">
        <v>65</v>
      </c>
    </row>
    <row r="7" spans="1:13" x14ac:dyDescent="0.3">
      <c r="A7" s="4" t="s">
        <v>17</v>
      </c>
      <c r="D7" s="4">
        <v>150</v>
      </c>
      <c r="E7" s="4">
        <v>75</v>
      </c>
      <c r="G7" s="4">
        <v>75</v>
      </c>
      <c r="H7" s="4">
        <v>0</v>
      </c>
      <c r="I7" s="4">
        <v>75</v>
      </c>
      <c r="K7" s="4">
        <v>75</v>
      </c>
      <c r="M7" s="4" t="s">
        <v>66</v>
      </c>
    </row>
    <row r="8" spans="1:13" x14ac:dyDescent="0.3">
      <c r="A8" s="4" t="s">
        <v>27</v>
      </c>
      <c r="D8" s="4" t="s">
        <v>6</v>
      </c>
      <c r="E8" s="4">
        <v>0</v>
      </c>
      <c r="G8" s="4">
        <v>0</v>
      </c>
      <c r="H8" s="4">
        <v>491</v>
      </c>
      <c r="I8" s="4">
        <v>500</v>
      </c>
      <c r="K8" s="4">
        <v>0</v>
      </c>
    </row>
    <row r="9" spans="1:13" x14ac:dyDescent="0.3">
      <c r="A9" s="4" t="s">
        <v>32</v>
      </c>
      <c r="D9" s="4" t="s">
        <v>6</v>
      </c>
      <c r="E9" s="4">
        <v>2951.7</v>
      </c>
      <c r="G9" s="4">
        <v>1700</v>
      </c>
      <c r="H9" s="4">
        <v>2409</v>
      </c>
      <c r="I9" s="4">
        <v>2600</v>
      </c>
      <c r="K9" s="4">
        <v>1200</v>
      </c>
    </row>
    <row r="10" spans="1:13" x14ac:dyDescent="0.3">
      <c r="A10" s="4" t="s">
        <v>33</v>
      </c>
      <c r="D10" s="4">
        <v>10</v>
      </c>
      <c r="E10" s="4">
        <v>106.54</v>
      </c>
      <c r="G10" s="4">
        <v>50</v>
      </c>
      <c r="H10" s="4">
        <v>116</v>
      </c>
      <c r="I10" s="4">
        <v>130</v>
      </c>
      <c r="K10" s="4">
        <v>150</v>
      </c>
    </row>
    <row r="11" spans="1:13" x14ac:dyDescent="0.3">
      <c r="A11" s="4" t="s">
        <v>45</v>
      </c>
      <c r="D11" s="4" t="s">
        <v>37</v>
      </c>
      <c r="G11" s="4">
        <v>0</v>
      </c>
      <c r="H11" s="4">
        <v>0</v>
      </c>
      <c r="I11" s="4">
        <v>0</v>
      </c>
      <c r="K11" s="4">
        <v>0</v>
      </c>
    </row>
    <row r="12" spans="1:13" x14ac:dyDescent="0.3">
      <c r="A12" s="4" t="s">
        <v>46</v>
      </c>
      <c r="G12" s="4">
        <v>2500</v>
      </c>
      <c r="H12" s="4">
        <v>3972</v>
      </c>
      <c r="I12" s="4">
        <v>3972</v>
      </c>
      <c r="K12" s="4">
        <v>0</v>
      </c>
    </row>
    <row r="13" spans="1:13" x14ac:dyDescent="0.3">
      <c r="A13" s="4" t="s">
        <v>8</v>
      </c>
      <c r="D13" s="4">
        <v>1694</v>
      </c>
      <c r="E13" s="4">
        <f>SUM(E5:E12)</f>
        <v>4898.99</v>
      </c>
      <c r="G13" s="4">
        <f>SUM(G5:G12)</f>
        <v>5859</v>
      </c>
      <c r="H13" s="4">
        <f>SUM(H5:H12)</f>
        <v>8416</v>
      </c>
      <c r="I13" s="4">
        <f>SUM(I5:I12)</f>
        <v>9211</v>
      </c>
      <c r="K13" s="4">
        <f>SUM(K5:K12)</f>
        <v>3359</v>
      </c>
    </row>
    <row r="16" spans="1:13" x14ac:dyDescent="0.3">
      <c r="A16" s="4" t="s">
        <v>34</v>
      </c>
      <c r="D16" s="4">
        <v>9494.24</v>
      </c>
      <c r="E16" s="4">
        <v>9494</v>
      </c>
      <c r="G16" s="4">
        <v>11960</v>
      </c>
      <c r="H16" s="4">
        <v>11690</v>
      </c>
      <c r="I16" s="4">
        <v>11690</v>
      </c>
      <c r="K16" s="4">
        <v>14520</v>
      </c>
    </row>
    <row r="17" spans="1:13" x14ac:dyDescent="0.3">
      <c r="A17" s="4" t="s">
        <v>35</v>
      </c>
      <c r="D17" s="4">
        <v>4411</v>
      </c>
      <c r="E17" s="4">
        <v>4411</v>
      </c>
    </row>
    <row r="19" spans="1:13" x14ac:dyDescent="0.3">
      <c r="A19" s="4" t="s">
        <v>56</v>
      </c>
      <c r="D19" s="4">
        <v>15599.24</v>
      </c>
      <c r="E19" s="4">
        <f>SUM(E13:E18)</f>
        <v>18803.989999999998</v>
      </c>
      <c r="G19" s="4">
        <f>SUM(G13:G18)</f>
        <v>17819</v>
      </c>
      <c r="H19" s="4">
        <f>SUM(H13:H18)</f>
        <v>20106</v>
      </c>
      <c r="I19" s="4">
        <f>SUM(I13:I18)</f>
        <v>20901</v>
      </c>
      <c r="K19" s="4">
        <f>SUM(K13:K18)</f>
        <v>17879</v>
      </c>
    </row>
    <row r="22" spans="1:13" x14ac:dyDescent="0.3">
      <c r="A22" s="3" t="s">
        <v>3</v>
      </c>
    </row>
    <row r="23" spans="1:13" x14ac:dyDescent="0.3">
      <c r="A23" s="4" t="s">
        <v>57</v>
      </c>
    </row>
    <row r="24" spans="1:13" x14ac:dyDescent="0.3">
      <c r="A24" s="8" t="s">
        <v>4</v>
      </c>
      <c r="B24" s="8"/>
      <c r="D24" s="4">
        <v>2633.24</v>
      </c>
      <c r="E24" s="4">
        <v>3459</v>
      </c>
      <c r="G24" s="4">
        <v>4267.66</v>
      </c>
      <c r="H24" s="4">
        <v>3623</v>
      </c>
      <c r="I24" s="8">
        <v>4784</v>
      </c>
      <c r="K24" s="4">
        <v>4859</v>
      </c>
      <c r="M24" s="4" t="s">
        <v>67</v>
      </c>
    </row>
    <row r="25" spans="1:13" x14ac:dyDescent="0.3">
      <c r="A25" s="4" t="s">
        <v>5</v>
      </c>
      <c r="D25" s="4" t="s">
        <v>6</v>
      </c>
      <c r="M25" s="4" t="s">
        <v>7</v>
      </c>
    </row>
    <row r="26" spans="1:13" x14ac:dyDescent="0.3">
      <c r="A26" s="4" t="s">
        <v>8</v>
      </c>
      <c r="D26" s="4">
        <v>2633.24</v>
      </c>
      <c r="E26" s="4">
        <v>3459</v>
      </c>
      <c r="G26" s="4">
        <f>SUM(G24:G25)</f>
        <v>4267.66</v>
      </c>
      <c r="H26" s="4">
        <v>3623</v>
      </c>
      <c r="I26" s="4">
        <v>4784</v>
      </c>
      <c r="K26" s="4">
        <v>4859</v>
      </c>
    </row>
    <row r="28" spans="1:13" x14ac:dyDescent="0.3">
      <c r="A28" s="3" t="s">
        <v>9</v>
      </c>
    </row>
    <row r="29" spans="1:13" x14ac:dyDescent="0.3">
      <c r="A29" s="8" t="s">
        <v>36</v>
      </c>
      <c r="B29" s="8"/>
      <c r="G29" s="4">
        <v>312</v>
      </c>
      <c r="H29" s="4">
        <v>234</v>
      </c>
      <c r="I29" s="8">
        <v>312</v>
      </c>
      <c r="K29" s="4">
        <v>312</v>
      </c>
      <c r="M29" s="4" t="s">
        <v>38</v>
      </c>
    </row>
    <row r="30" spans="1:13" x14ac:dyDescent="0.3">
      <c r="A30" s="8" t="s">
        <v>10</v>
      </c>
      <c r="B30" s="8"/>
      <c r="D30" s="4">
        <v>75</v>
      </c>
      <c r="E30" s="4">
        <v>95</v>
      </c>
      <c r="G30" s="4">
        <v>39.6</v>
      </c>
      <c r="H30" s="4">
        <v>63</v>
      </c>
      <c r="I30" s="8">
        <v>71</v>
      </c>
      <c r="K30" s="4">
        <v>75</v>
      </c>
      <c r="M30" s="4" t="s">
        <v>39</v>
      </c>
    </row>
    <row r="31" spans="1:13" x14ac:dyDescent="0.3">
      <c r="A31" s="4" t="s">
        <v>11</v>
      </c>
      <c r="D31" s="4">
        <v>150</v>
      </c>
      <c r="E31" s="4">
        <v>434.93</v>
      </c>
      <c r="G31" s="4">
        <v>120</v>
      </c>
      <c r="H31" s="4">
        <v>0</v>
      </c>
      <c r="I31" s="4">
        <v>0</v>
      </c>
      <c r="K31" s="4">
        <v>0</v>
      </c>
    </row>
    <row r="32" spans="1:13" x14ac:dyDescent="0.3">
      <c r="A32" s="4" t="s">
        <v>12</v>
      </c>
      <c r="D32" s="4">
        <v>400</v>
      </c>
      <c r="E32" s="4">
        <v>0</v>
      </c>
      <c r="G32" s="4">
        <v>0</v>
      </c>
      <c r="H32" s="4">
        <v>296</v>
      </c>
      <c r="I32" s="4">
        <v>0</v>
      </c>
      <c r="K32" s="4">
        <v>0</v>
      </c>
      <c r="M32" s="4" t="s">
        <v>68</v>
      </c>
    </row>
    <row r="33" spans="1:19" x14ac:dyDescent="0.3">
      <c r="A33" s="4" t="s">
        <v>13</v>
      </c>
      <c r="D33" s="4">
        <v>200</v>
      </c>
      <c r="E33" s="4">
        <v>468</v>
      </c>
      <c r="G33" s="4">
        <v>200</v>
      </c>
      <c r="H33" s="4">
        <v>166</v>
      </c>
      <c r="I33" s="4">
        <v>178</v>
      </c>
      <c r="K33" s="4">
        <v>200</v>
      </c>
    </row>
    <row r="34" spans="1:19" x14ac:dyDescent="0.3">
      <c r="A34" s="8" t="s">
        <v>14</v>
      </c>
      <c r="B34" s="8"/>
      <c r="D34" s="4">
        <v>220</v>
      </c>
      <c r="E34" s="4">
        <v>537</v>
      </c>
      <c r="G34" s="4">
        <v>420</v>
      </c>
      <c r="H34" s="4">
        <v>509</v>
      </c>
      <c r="I34" s="8">
        <v>509</v>
      </c>
      <c r="K34" s="4">
        <v>550</v>
      </c>
      <c r="M34" s="4" t="s">
        <v>40</v>
      </c>
    </row>
    <row r="35" spans="1:19" x14ac:dyDescent="0.3">
      <c r="A35" s="8" t="s">
        <v>15</v>
      </c>
      <c r="B35" s="8"/>
      <c r="D35" s="4">
        <v>50</v>
      </c>
      <c r="E35" s="4">
        <v>65</v>
      </c>
      <c r="G35" s="4">
        <v>70</v>
      </c>
      <c r="H35" s="4">
        <v>65</v>
      </c>
      <c r="I35" s="8">
        <v>65</v>
      </c>
      <c r="K35" s="4">
        <v>70</v>
      </c>
      <c r="M35" s="4" t="s">
        <v>41</v>
      </c>
    </row>
    <row r="36" spans="1:19" x14ac:dyDescent="0.3">
      <c r="A36" s="4" t="s">
        <v>16</v>
      </c>
      <c r="D36" s="4">
        <v>200</v>
      </c>
      <c r="E36" s="4">
        <v>0</v>
      </c>
      <c r="G36" s="4">
        <v>0</v>
      </c>
      <c r="H36" s="4">
        <v>0</v>
      </c>
      <c r="I36" s="4">
        <v>0</v>
      </c>
      <c r="K36" s="4">
        <v>0</v>
      </c>
    </row>
    <row r="37" spans="1:19" x14ac:dyDescent="0.3">
      <c r="A37" s="8" t="s">
        <v>17</v>
      </c>
      <c r="B37" s="8"/>
      <c r="D37" s="4">
        <v>5398</v>
      </c>
      <c r="E37" s="4">
        <v>5266</v>
      </c>
      <c r="G37" s="4">
        <v>4800</v>
      </c>
      <c r="H37" s="4">
        <v>5982</v>
      </c>
      <c r="I37" s="8">
        <v>6018</v>
      </c>
      <c r="K37" s="4">
        <v>6500</v>
      </c>
      <c r="S37" s="9"/>
    </row>
    <row r="38" spans="1:19" x14ac:dyDescent="0.3">
      <c r="A38" s="8" t="s">
        <v>18</v>
      </c>
      <c r="B38" s="8"/>
      <c r="D38" s="4">
        <v>300</v>
      </c>
      <c r="E38" s="4">
        <v>315</v>
      </c>
      <c r="G38" s="4">
        <v>350</v>
      </c>
      <c r="H38" s="4">
        <v>355</v>
      </c>
      <c r="I38" s="8">
        <v>355</v>
      </c>
      <c r="K38" s="4">
        <v>380</v>
      </c>
      <c r="M38" s="4" t="s">
        <v>41</v>
      </c>
      <c r="S38" s="9"/>
    </row>
    <row r="39" spans="1:19" x14ac:dyDescent="0.3">
      <c r="A39" s="8" t="s">
        <v>19</v>
      </c>
      <c r="B39" s="8"/>
      <c r="D39" s="4">
        <v>950</v>
      </c>
      <c r="E39" s="4">
        <v>454</v>
      </c>
      <c r="G39" s="4">
        <v>950</v>
      </c>
      <c r="H39" s="4">
        <v>908</v>
      </c>
      <c r="I39" s="8">
        <v>908</v>
      </c>
      <c r="K39" s="4">
        <v>908</v>
      </c>
      <c r="S39" s="9"/>
    </row>
    <row r="40" spans="1:19" x14ac:dyDescent="0.3">
      <c r="A40" s="8" t="s">
        <v>20</v>
      </c>
      <c r="B40" s="8"/>
      <c r="D40" s="4">
        <v>200</v>
      </c>
      <c r="E40" s="4">
        <v>0</v>
      </c>
      <c r="G40" s="4">
        <v>200</v>
      </c>
      <c r="H40" s="4">
        <v>122</v>
      </c>
      <c r="I40" s="8">
        <v>122</v>
      </c>
      <c r="K40" s="4">
        <v>150</v>
      </c>
      <c r="S40" s="9"/>
    </row>
    <row r="41" spans="1:19" x14ac:dyDescent="0.3">
      <c r="A41" s="4" t="s">
        <v>21</v>
      </c>
      <c r="D41" s="4">
        <v>250</v>
      </c>
      <c r="E41" s="4">
        <v>164</v>
      </c>
      <c r="G41" s="4">
        <v>250</v>
      </c>
      <c r="H41" s="4">
        <v>123</v>
      </c>
      <c r="I41" s="4">
        <v>150</v>
      </c>
      <c r="K41" s="4">
        <v>150</v>
      </c>
      <c r="S41" s="9"/>
    </row>
    <row r="42" spans="1:19" x14ac:dyDescent="0.3">
      <c r="A42" s="4" t="s">
        <v>22</v>
      </c>
      <c r="D42" s="4">
        <v>1300</v>
      </c>
      <c r="G42" s="4">
        <v>0</v>
      </c>
      <c r="H42" s="4">
        <v>0</v>
      </c>
      <c r="I42" s="4">
        <v>0</v>
      </c>
      <c r="K42" s="4">
        <v>0</v>
      </c>
      <c r="M42" s="4" t="s">
        <v>42</v>
      </c>
      <c r="S42" s="9"/>
    </row>
    <row r="43" spans="1:19" x14ac:dyDescent="0.3">
      <c r="A43" s="4" t="s">
        <v>23</v>
      </c>
      <c r="D43" s="4">
        <v>350</v>
      </c>
      <c r="G43" s="4">
        <v>400</v>
      </c>
      <c r="H43" s="4">
        <v>500</v>
      </c>
      <c r="I43" s="4">
        <v>500</v>
      </c>
      <c r="K43" s="4">
        <v>500</v>
      </c>
      <c r="S43" s="9"/>
    </row>
    <row r="44" spans="1:19" x14ac:dyDescent="0.3">
      <c r="A44" s="4" t="s">
        <v>24</v>
      </c>
      <c r="D44" s="4">
        <v>1553</v>
      </c>
      <c r="G44" s="4">
        <v>1000</v>
      </c>
      <c r="K44" s="4">
        <v>500</v>
      </c>
      <c r="M44" s="4" t="s">
        <v>43</v>
      </c>
      <c r="S44" s="9"/>
    </row>
    <row r="45" spans="1:19" x14ac:dyDescent="0.3">
      <c r="A45" s="4" t="s">
        <v>69</v>
      </c>
      <c r="D45" s="4">
        <v>120</v>
      </c>
      <c r="E45" s="4">
        <v>579</v>
      </c>
      <c r="G45" s="4">
        <v>150</v>
      </c>
      <c r="H45" s="4">
        <v>21</v>
      </c>
      <c r="I45" s="4">
        <v>21</v>
      </c>
      <c r="K45" s="4">
        <v>25</v>
      </c>
      <c r="M45" s="4" t="s">
        <v>70</v>
      </c>
      <c r="S45" s="9"/>
    </row>
    <row r="46" spans="1:19" x14ac:dyDescent="0.3">
      <c r="A46" s="4" t="s">
        <v>25</v>
      </c>
      <c r="D46" s="4">
        <v>500</v>
      </c>
      <c r="G46" s="4">
        <v>500</v>
      </c>
      <c r="K46" s="4">
        <v>0</v>
      </c>
      <c r="S46" s="9"/>
    </row>
    <row r="47" spans="1:19" x14ac:dyDescent="0.3">
      <c r="A47" s="4" t="s">
        <v>26</v>
      </c>
      <c r="D47" s="4">
        <v>500</v>
      </c>
      <c r="G47" s="4">
        <v>0</v>
      </c>
      <c r="K47" s="4">
        <v>0</v>
      </c>
      <c r="M47" s="4" t="s">
        <v>71</v>
      </c>
      <c r="S47" s="9"/>
    </row>
    <row r="48" spans="1:19" x14ac:dyDescent="0.3">
      <c r="A48" s="4" t="s">
        <v>48</v>
      </c>
      <c r="D48" s="4">
        <v>100</v>
      </c>
      <c r="E48" s="4">
        <v>1700</v>
      </c>
      <c r="G48" s="4">
        <v>20</v>
      </c>
      <c r="H48" s="4">
        <v>1098</v>
      </c>
      <c r="I48" s="4">
        <v>1098</v>
      </c>
      <c r="K48" s="4">
        <v>1000</v>
      </c>
      <c r="S48" s="9"/>
    </row>
    <row r="49" spans="1:19" x14ac:dyDescent="0.3">
      <c r="A49" s="4" t="s">
        <v>28</v>
      </c>
      <c r="D49" s="4" t="s">
        <v>6</v>
      </c>
      <c r="E49" s="4">
        <v>1264</v>
      </c>
      <c r="G49" s="4">
        <v>1000</v>
      </c>
      <c r="H49" s="4">
        <v>2207</v>
      </c>
      <c r="I49" s="4">
        <v>2207</v>
      </c>
      <c r="K49" s="4">
        <v>1200</v>
      </c>
      <c r="S49" s="9"/>
    </row>
    <row r="50" spans="1:19" x14ac:dyDescent="0.3">
      <c r="A50" s="4" t="s">
        <v>29</v>
      </c>
      <c r="D50" s="4">
        <v>150</v>
      </c>
      <c r="G50" s="4">
        <v>2500</v>
      </c>
      <c r="K50" s="4">
        <v>500</v>
      </c>
      <c r="M50" s="4" t="s">
        <v>79</v>
      </c>
      <c r="S50" s="9"/>
    </row>
    <row r="51" spans="1:19" x14ac:dyDescent="0.3">
      <c r="A51" s="4" t="s">
        <v>44</v>
      </c>
      <c r="H51" s="4">
        <v>4925</v>
      </c>
      <c r="I51" s="4">
        <v>4925</v>
      </c>
      <c r="K51" s="4">
        <v>0</v>
      </c>
    </row>
    <row r="52" spans="1:19" x14ac:dyDescent="0.3">
      <c r="A52" s="3" t="s">
        <v>8</v>
      </c>
      <c r="D52" s="4">
        <v>12966</v>
      </c>
      <c r="E52" s="4">
        <f>SUM(E27:E51)</f>
        <v>11341.93</v>
      </c>
      <c r="G52" s="4">
        <f>SUM(G29:G51)</f>
        <v>13281.6</v>
      </c>
      <c r="H52" s="4">
        <f>SUM(H29:H51)</f>
        <v>17574</v>
      </c>
      <c r="I52" s="4">
        <f>SUM(I29:I51)</f>
        <v>17439</v>
      </c>
      <c r="K52" s="4">
        <f>SUM(K29:K51)</f>
        <v>13020</v>
      </c>
    </row>
    <row r="54" spans="1:19" x14ac:dyDescent="0.3">
      <c r="A54" s="3" t="s">
        <v>30</v>
      </c>
      <c r="D54" s="4">
        <v>15599.24</v>
      </c>
      <c r="E54" s="4">
        <v>14801</v>
      </c>
      <c r="G54" s="4">
        <f>SUM(G52+G26)</f>
        <v>17549.260000000002</v>
      </c>
      <c r="H54" s="4">
        <f>SUM(H52+H26)</f>
        <v>21197</v>
      </c>
      <c r="I54" s="4">
        <f>SUM(I52+I26)</f>
        <v>22223</v>
      </c>
      <c r="K54" s="4">
        <f t="shared" ref="K54" si="0">SUM(K52+K26)</f>
        <v>17879</v>
      </c>
    </row>
    <row r="56" spans="1:19" x14ac:dyDescent="0.3">
      <c r="A56" s="4" t="s">
        <v>62</v>
      </c>
      <c r="E56" s="4">
        <f>SUM(E19-E54)</f>
        <v>4002.989999999998</v>
      </c>
      <c r="I56" s="4">
        <f>SUM(I19-I54)</f>
        <v>-1322</v>
      </c>
      <c r="J56" s="4">
        <f t="shared" ref="J56:K56" si="1">SUM(J19-J54)</f>
        <v>0</v>
      </c>
      <c r="K56" s="4">
        <f t="shared" si="1"/>
        <v>0</v>
      </c>
    </row>
    <row r="57" spans="1:19" x14ac:dyDescent="0.3">
      <c r="M57" s="4" t="s">
        <v>37</v>
      </c>
    </row>
    <row r="60" spans="1:19" x14ac:dyDescent="0.3">
      <c r="A60" s="4" t="s">
        <v>72</v>
      </c>
    </row>
    <row r="61" spans="1:19" x14ac:dyDescent="0.3">
      <c r="A61" s="4" t="s">
        <v>73</v>
      </c>
    </row>
    <row r="62" spans="1:19" x14ac:dyDescent="0.3">
      <c r="A62" s="4" t="s">
        <v>74</v>
      </c>
    </row>
    <row r="63" spans="1:19" x14ac:dyDescent="0.3">
      <c r="A63" s="4" t="s">
        <v>75</v>
      </c>
    </row>
    <row r="64" spans="1:19" x14ac:dyDescent="0.3">
      <c r="A64" s="4" t="s">
        <v>82</v>
      </c>
    </row>
    <row r="65" spans="1:1" x14ac:dyDescent="0.3">
      <c r="A65" s="4" t="s">
        <v>83</v>
      </c>
    </row>
  </sheetData>
  <pageMargins left="0.7" right="0.7" top="0.75" bottom="0.75" header="0.3" footer="0.3"/>
  <pageSetup paperSize="9" scale="4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878A-9611-461D-8F80-0DC4D06BC340}">
  <dimension ref="A1:L17"/>
  <sheetViews>
    <sheetView workbookViewId="0">
      <selection activeCell="D6" sqref="D6"/>
    </sheetView>
  </sheetViews>
  <sheetFormatPr defaultRowHeight="14.4" x14ac:dyDescent="0.3"/>
  <cols>
    <col min="3" max="3" width="10.77734375" customWidth="1"/>
  </cols>
  <sheetData>
    <row r="1" spans="1:12" x14ac:dyDescent="0.3">
      <c r="A1" t="s">
        <v>49</v>
      </c>
    </row>
    <row r="2" spans="1:12" x14ac:dyDescent="0.3">
      <c r="A2" t="s">
        <v>50</v>
      </c>
    </row>
    <row r="4" spans="1:12" x14ac:dyDescent="0.3">
      <c r="A4" s="2" t="s">
        <v>76</v>
      </c>
      <c r="B4" s="2"/>
      <c r="C4" s="2"/>
      <c r="D4" s="2"/>
    </row>
    <row r="5" spans="1:12" x14ac:dyDescent="0.3">
      <c r="A5" t="s">
        <v>51</v>
      </c>
      <c r="D5">
        <v>17879</v>
      </c>
    </row>
    <row r="6" spans="1:12" x14ac:dyDescent="0.3">
      <c r="A6" t="s">
        <v>52</v>
      </c>
    </row>
    <row r="8" spans="1:12" x14ac:dyDescent="0.3">
      <c r="A8" t="s">
        <v>53</v>
      </c>
      <c r="D8" s="1">
        <v>-3359</v>
      </c>
    </row>
    <row r="10" spans="1:12" x14ac:dyDescent="0.3">
      <c r="A10" t="s">
        <v>54</v>
      </c>
      <c r="D10">
        <f>SUM(D5:D9)</f>
        <v>14520</v>
      </c>
    </row>
    <row r="12" spans="1:12" x14ac:dyDescent="0.3">
      <c r="A12" t="s">
        <v>77</v>
      </c>
      <c r="D12">
        <v>166</v>
      </c>
    </row>
    <row r="14" spans="1:12" x14ac:dyDescent="0.3">
      <c r="A14" t="s">
        <v>78</v>
      </c>
      <c r="E14" t="s">
        <v>84</v>
      </c>
      <c r="G14" s="10">
        <f>SUM(D10/D12)</f>
        <v>87.46987951807229</v>
      </c>
      <c r="L14" s="11"/>
    </row>
    <row r="16" spans="1:12" x14ac:dyDescent="0.3">
      <c r="A16" t="s">
        <v>80</v>
      </c>
      <c r="C16" s="12">
        <v>75.42</v>
      </c>
    </row>
    <row r="17" spans="1:12" x14ac:dyDescent="0.3">
      <c r="A17" t="s">
        <v>81</v>
      </c>
      <c r="C17" s="12">
        <v>87.47</v>
      </c>
      <c r="E17" t="s">
        <v>85</v>
      </c>
      <c r="L1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Precept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Repps with Bastwick</dc:creator>
  <cp:lastModifiedBy>Repps Parish Council</cp:lastModifiedBy>
  <cp:lastPrinted>2024-01-02T11:02:45Z</cp:lastPrinted>
  <dcterms:created xsi:type="dcterms:W3CDTF">2015-06-05T18:17:20Z</dcterms:created>
  <dcterms:modified xsi:type="dcterms:W3CDTF">2025-04-07T21:13:21Z</dcterms:modified>
</cp:coreProperties>
</file>